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Research\!PJW Docs\Ad hoc Research Project Requests\FTES by subject trend data\"/>
    </mc:Choice>
  </mc:AlternateContent>
  <bookViews>
    <workbookView xWindow="5250" yWindow="540" windowWidth="20700" windowHeight="11760"/>
  </bookViews>
  <sheets>
    <sheet name="Sheet" sheetId="1" r:id="rId1"/>
  </sheets>
  <calcPr calcId="162913" concurrentCalc="0"/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8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</calcChain>
</file>

<file path=xl/sharedStrings.xml><?xml version="1.0" encoding="utf-8"?>
<sst xmlns="http://schemas.openxmlformats.org/spreadsheetml/2006/main" count="74" uniqueCount="74">
  <si>
    <t>Subject</t>
  </si>
  <si>
    <t>ACCT</t>
  </si>
  <si>
    <t>AE</t>
  </si>
  <si>
    <t>AH</t>
  </si>
  <si>
    <t>AJ</t>
  </si>
  <si>
    <t>AMT</t>
  </si>
  <si>
    <t>ANTH</t>
  </si>
  <si>
    <t>APE</t>
  </si>
  <si>
    <t>ART</t>
  </si>
  <si>
    <t>ASTR</t>
  </si>
  <si>
    <t>ATH</t>
  </si>
  <si>
    <t>BIO</t>
  </si>
  <si>
    <t>BOT</t>
  </si>
  <si>
    <t>BUS</t>
  </si>
  <si>
    <t>CARP</t>
  </si>
  <si>
    <t>CD</t>
  </si>
  <si>
    <t>CGD</t>
  </si>
  <si>
    <t>CHEM</t>
  </si>
  <si>
    <t>CHN</t>
  </si>
  <si>
    <t>CMUN</t>
  </si>
  <si>
    <t>COS</t>
  </si>
  <si>
    <t>CSIS</t>
  </si>
  <si>
    <t>CWE</t>
  </si>
  <si>
    <t>DE</t>
  </si>
  <si>
    <t>DM</t>
  </si>
  <si>
    <t>DRLT</t>
  </si>
  <si>
    <t>ECOL</t>
  </si>
  <si>
    <t>ECON</t>
  </si>
  <si>
    <t>ENGL</t>
  </si>
  <si>
    <t>ENGR</t>
  </si>
  <si>
    <t>ENVS</t>
  </si>
  <si>
    <t>ESL</t>
  </si>
  <si>
    <t>FRNH</t>
  </si>
  <si>
    <t>GEOG</t>
  </si>
  <si>
    <t>GEOL</t>
  </si>
  <si>
    <t>GTV</t>
  </si>
  <si>
    <t>GUID</t>
  </si>
  <si>
    <t>HE</t>
  </si>
  <si>
    <t>HIST</t>
  </si>
  <si>
    <t>HUM</t>
  </si>
  <si>
    <t>JFT</t>
  </si>
  <si>
    <t>JLE</t>
  </si>
  <si>
    <t>JOUR</t>
  </si>
  <si>
    <t>JPN</t>
  </si>
  <si>
    <t>KIN</t>
  </si>
  <si>
    <t>LIB</t>
  </si>
  <si>
    <t>MATH</t>
  </si>
  <si>
    <t>MCTV</t>
  </si>
  <si>
    <t>MGMT</t>
  </si>
  <si>
    <t>MKTG</t>
  </si>
  <si>
    <t>MUS</t>
  </si>
  <si>
    <t>PHIL</t>
  </si>
  <si>
    <t>PHYS</t>
  </si>
  <si>
    <t>POLS</t>
  </si>
  <si>
    <t>PSCI</t>
  </si>
  <si>
    <t>PSYC</t>
  </si>
  <si>
    <t>RE</t>
  </si>
  <si>
    <t>SOC</t>
  </si>
  <si>
    <t>SPAN</t>
  </si>
  <si>
    <t>THEA</t>
  </si>
  <si>
    <t>WTRM</t>
  </si>
  <si>
    <t>1 Year % Change</t>
  </si>
  <si>
    <t xml:space="preserve">"#DIV/0" indicates a trend could not be calculated due to a value of "0" in the reference cell.  </t>
  </si>
  <si>
    <r>
      <t xml:space="preserve">This report uses accounting notation - numbers appearing in </t>
    </r>
    <r>
      <rPr>
        <b/>
        <sz val="9"/>
        <color rgb="FFFF0000"/>
        <rFont val="Microsoft Sans Serif"/>
        <family val="2"/>
      </rPr>
      <t>(red)</t>
    </r>
    <r>
      <rPr>
        <b/>
        <sz val="9"/>
        <rFont val="Microsoft Sans Serif"/>
        <family val="2"/>
      </rPr>
      <t xml:space="preserve"> are negative.</t>
    </r>
  </si>
  <si>
    <t>Gavilan College FTES Generated</t>
  </si>
  <si>
    <t>Gavilan College | Office of Institutional Research</t>
  </si>
  <si>
    <t>"Institutional Research - Use it for good, never for evil."</t>
  </si>
  <si>
    <t xml:space="preserve">NOTES: Data retreived on 2016.08.15 at 2031 hours from GIDS tables SECTION and SECTADDN via Hyperion. </t>
  </si>
  <si>
    <t>3 Year % Change</t>
  </si>
  <si>
    <t>Three Year Trend By Subject</t>
  </si>
  <si>
    <t>HTM</t>
  </si>
  <si>
    <t>14-15 FTES</t>
  </si>
  <si>
    <t>15-16 FTES</t>
  </si>
  <si>
    <t>16-17 FTES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</si>
</sst>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9"/>
      <name val="Microsoft Sans Serif"/>
    </font>
    <font>
      <sz val="9"/>
      <name val="Microsoft Sans Serif"/>
      <family val="2"/>
    </font>
    <font>
      <b/>
      <sz val="9"/>
      <name val="Microsoft Sans Serif"/>
      <family val="2"/>
    </font>
    <font>
      <sz val="9"/>
      <name val="Microsoft Sans Serif"/>
      <family val="2"/>
    </font>
    <font>
      <b/>
      <sz val="18"/>
      <name val="Microsoft Sans Serif"/>
      <family val="2"/>
    </font>
    <font>
      <b/>
      <sz val="9"/>
      <color rgb="FFFF0000"/>
      <name val="Microsoft Sans Serif"/>
      <family val="2"/>
    </font>
    <font>
      <sz val="10"/>
      <name val="Microsoft Sans Serif"/>
      <family val="2"/>
    </font>
    <font>
      <b/>
      <i/>
      <sz val="9"/>
      <name val="Microsoft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38" fontId="2" fillId="0" borderId="0" xfId="1" applyNumberFormat="1" applyFont="1" applyAlignment="1">
      <alignment horizontal="right"/>
    </xf>
    <xf numFmtId="38" fontId="2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6">
    <dxf>
      <font>
        <b/>
      </font>
      <numFmt numFmtId="6" formatCode="#,##0_);[Red]\(#,##0\)"/>
      <alignment horizontal="left" vertical="bottom" textRotation="0" indent="0" justifyLastLine="0" shrinkToFit="0" readingOrder="0"/>
    </dxf>
    <dxf>
      <font>
        <b/>
      </font>
      <numFmt numFmtId="6" formatCode="#,##0_);[Red]\(#,##0\)"/>
      <alignment horizontal="right" vertical="bottom" textRotation="0" wrapText="0" indent="0" justifyLastLine="0" shrinkToFit="0" readingOrder="0"/>
    </dxf>
    <dxf>
      <numFmt numFmtId="164" formatCode="#,##0.0"/>
      <alignment horizontal="right" vertical="bottom" textRotation="0" wrapText="0" indent="0" justifyLastLine="0" shrinkToFit="0" readingOrder="0"/>
    </dxf>
    <dxf>
      <numFmt numFmtId="164" formatCode="#,##0.0"/>
      <alignment horizontal="left" vertical="bottom" textRotation="0" indent="0" justifyLastLine="0" shrinkToFit="0" readingOrder="0"/>
    </dxf>
    <dxf>
      <numFmt numFmtId="164" formatCode="#,##0.0"/>
      <alignment horizontal="left" vertical="bottom" textRotation="0" indent="0" justifyLastLine="0" shrinkToFit="0" readingOrder="0"/>
    </dxf>
    <dxf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2" displayName="Table2" ref="A7:F68" totalsRowShown="0" headerRowDxfId="5">
  <autoFilter ref="A7:F68"/>
  <sortState ref="A2:I64">
    <sortCondition ref="A1:A64"/>
  </sortState>
  <tableColumns count="6">
    <tableColumn id="1" name="Subject"/>
    <tableColumn id="5" name="14-15 FTES" dataDxfId="4"/>
    <tableColumn id="6" name="15-16 FTES" dataDxfId="3"/>
    <tableColumn id="8" name="16-17 FTES" dataDxfId="2"/>
    <tableColumn id="9" name="1 Year % Change" dataDxfId="1">
      <calculatedColumnFormula>(100*(1-(Table2[[#This Row],[16-17 FTES]]/Table2[[#This Row],[15-16 FTES]])))*-1</calculatedColumnFormula>
    </tableColumn>
    <tableColumn id="7" name="3 Year % Change" dataDxfId="0" dataCellStyle="Percent">
      <calculatedColumnFormula>(100*(1-(Table2[[#This Row],[16-17 FTES]]/#REF!)))*-1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tabSelected="1" workbookViewId="0">
      <selection activeCell="H8" sqref="H8"/>
    </sheetView>
  </sheetViews>
  <sheetFormatPr defaultRowHeight="12.75" x14ac:dyDescent="0.2"/>
  <cols>
    <col min="1" max="1" width="10.140625" customWidth="1"/>
    <col min="2" max="4" width="8.28515625" style="2" customWidth="1"/>
    <col min="5" max="5" width="10.28515625" style="2" customWidth="1"/>
    <col min="6" max="6" width="10.5703125" style="2" customWidth="1"/>
    <col min="7" max="7" width="8.28515625" style="2" customWidth="1"/>
  </cols>
  <sheetData>
    <row r="1" spans="1:7" ht="23.25" x14ac:dyDescent="0.2">
      <c r="A1" s="9" t="s">
        <v>64</v>
      </c>
    </row>
    <row r="2" spans="1:7" ht="23.25" x14ac:dyDescent="0.2">
      <c r="A2" s="9" t="s">
        <v>69</v>
      </c>
    </row>
    <row r="3" spans="1:7" ht="12.75" customHeight="1" x14ac:dyDescent="0.2">
      <c r="A3" s="9"/>
    </row>
    <row r="4" spans="1:7" ht="12.75" customHeight="1" x14ac:dyDescent="0.2">
      <c r="A4" s="10" t="s">
        <v>62</v>
      </c>
    </row>
    <row r="5" spans="1:7" ht="12.75" customHeight="1" x14ac:dyDescent="0.2">
      <c r="A5" s="10" t="s">
        <v>63</v>
      </c>
    </row>
    <row r="6" spans="1:7" ht="12.75" customHeight="1" x14ac:dyDescent="0.2">
      <c r="A6" s="9"/>
    </row>
    <row r="7" spans="1:7" ht="27.75" customHeight="1" x14ac:dyDescent="0.2">
      <c r="A7" s="5" t="s">
        <v>0</v>
      </c>
      <c r="B7" s="5" t="s">
        <v>71</v>
      </c>
      <c r="C7" s="5" t="s">
        <v>72</v>
      </c>
      <c r="D7" s="5" t="s">
        <v>73</v>
      </c>
      <c r="E7" s="6" t="s">
        <v>61</v>
      </c>
      <c r="F7" s="14" t="s">
        <v>68</v>
      </c>
      <c r="G7" s="1"/>
    </row>
    <row r="8" spans="1:7" x14ac:dyDescent="0.2">
      <c r="A8" t="s">
        <v>1</v>
      </c>
      <c r="B8">
        <v>51.7</v>
      </c>
      <c r="C8">
        <v>52.7</v>
      </c>
      <c r="D8">
        <v>58.1</v>
      </c>
      <c r="E8" s="7">
        <f>(100*(1-(Table2[[#This Row],[16-17 FTES]]/Table2[[#This Row],[15-16 FTES]])))*-1</f>
        <v>10.246679316888052</v>
      </c>
      <c r="F8" s="7">
        <f>(100*(1-(Table2[[#This Row],[16-17 FTES]]/Table2[[#This Row],[14-15 FTES]])))*-1</f>
        <v>12.379110251450665</v>
      </c>
      <c r="G8" s="3"/>
    </row>
    <row r="9" spans="1:7" x14ac:dyDescent="0.2">
      <c r="A9" t="s">
        <v>2</v>
      </c>
      <c r="B9">
        <v>362.8</v>
      </c>
      <c r="C9">
        <v>355.7</v>
      </c>
      <c r="D9">
        <v>401.8</v>
      </c>
      <c r="E9" s="8">
        <f>(100*(1-(Table2[[#This Row],[16-17 FTES]]/Table2[[#This Row],[15-16 FTES]])))*-1</f>
        <v>12.96035985380939</v>
      </c>
      <c r="F9" s="7">
        <f>(100*(1-(Table2[[#This Row],[16-17 FTES]]/Table2[[#This Row],[14-15 FTES]])))*-1</f>
        <v>10.749724366041891</v>
      </c>
      <c r="G9" s="3"/>
    </row>
    <row r="10" spans="1:7" x14ac:dyDescent="0.2">
      <c r="A10" t="s">
        <v>3</v>
      </c>
      <c r="B10">
        <v>229.5</v>
      </c>
      <c r="C10">
        <v>292.2</v>
      </c>
      <c r="D10">
        <v>234.3</v>
      </c>
      <c r="E10" s="8">
        <f>(100*(1-(Table2[[#This Row],[16-17 FTES]]/Table2[[#This Row],[15-16 FTES]])))*-1</f>
        <v>-19.815195071868573</v>
      </c>
      <c r="F10" s="7">
        <f>(100*(1-(Table2[[#This Row],[16-17 FTES]]/Table2[[#This Row],[14-15 FTES]])))*-1</f>
        <v>2.091503267973871</v>
      </c>
      <c r="G10" s="3"/>
    </row>
    <row r="11" spans="1:7" x14ac:dyDescent="0.2">
      <c r="A11" t="s">
        <v>4</v>
      </c>
      <c r="B11">
        <v>186.1</v>
      </c>
      <c r="C11">
        <v>141.80000000000001</v>
      </c>
      <c r="D11">
        <v>217.9</v>
      </c>
      <c r="E11" s="8">
        <f>(100*(1-(Table2[[#This Row],[16-17 FTES]]/Table2[[#This Row],[15-16 FTES]])))*-1</f>
        <v>53.66713681241184</v>
      </c>
      <c r="F11" s="7">
        <f>(100*(1-(Table2[[#This Row],[16-17 FTES]]/Table2[[#This Row],[14-15 FTES]])))*-1</f>
        <v>17.087587318645902</v>
      </c>
      <c r="G11" s="3"/>
    </row>
    <row r="12" spans="1:7" x14ac:dyDescent="0.2">
      <c r="A12" t="s">
        <v>5</v>
      </c>
      <c r="B12">
        <v>44.7</v>
      </c>
      <c r="C12">
        <v>49.7</v>
      </c>
      <c r="D12">
        <v>42.2</v>
      </c>
      <c r="E12" s="8">
        <f>(100*(1-(Table2[[#This Row],[16-17 FTES]]/Table2[[#This Row],[15-16 FTES]])))*-1</f>
        <v>-15.090543259557343</v>
      </c>
      <c r="F12" s="7">
        <f>(100*(1-(Table2[[#This Row],[16-17 FTES]]/Table2[[#This Row],[14-15 FTES]])))*-1</f>
        <v>-5.5928411633109576</v>
      </c>
      <c r="G12" s="3"/>
    </row>
    <row r="13" spans="1:7" x14ac:dyDescent="0.2">
      <c r="A13" t="s">
        <v>6</v>
      </c>
      <c r="B13">
        <v>43.1</v>
      </c>
      <c r="C13">
        <v>49.6</v>
      </c>
      <c r="D13">
        <v>55</v>
      </c>
      <c r="E13" s="8">
        <f>(100*(1-(Table2[[#This Row],[16-17 FTES]]/Table2[[#This Row],[15-16 FTES]])))*-1</f>
        <v>10.88709677419355</v>
      </c>
      <c r="F13" s="7">
        <f>(100*(1-(Table2[[#This Row],[16-17 FTES]]/Table2[[#This Row],[14-15 FTES]])))*-1</f>
        <v>27.610208816705327</v>
      </c>
      <c r="G13" s="3"/>
    </row>
    <row r="14" spans="1:7" x14ac:dyDescent="0.2">
      <c r="A14" t="s">
        <v>7</v>
      </c>
      <c r="B14">
        <v>45.7</v>
      </c>
      <c r="C14">
        <v>29.6</v>
      </c>
      <c r="D14">
        <v>22.2</v>
      </c>
      <c r="E14" s="8">
        <f>(100*(1-(Table2[[#This Row],[16-17 FTES]]/Table2[[#This Row],[15-16 FTES]])))*-1</f>
        <v>-25.000000000000011</v>
      </c>
      <c r="F14" s="7">
        <f>(100*(1-(Table2[[#This Row],[16-17 FTES]]/Table2[[#This Row],[14-15 FTES]])))*-1</f>
        <v>-51.422319474835888</v>
      </c>
      <c r="G14" s="3"/>
    </row>
    <row r="15" spans="1:7" x14ac:dyDescent="0.2">
      <c r="A15" t="s">
        <v>8</v>
      </c>
      <c r="B15">
        <v>192.3</v>
      </c>
      <c r="C15">
        <v>190.7</v>
      </c>
      <c r="D15">
        <v>177</v>
      </c>
      <c r="E15" s="8">
        <f>(100*(1-(Table2[[#This Row],[16-17 FTES]]/Table2[[#This Row],[15-16 FTES]])))*-1</f>
        <v>-7.1840587309910831</v>
      </c>
      <c r="F15" s="7">
        <f>(100*(1-(Table2[[#This Row],[16-17 FTES]]/Table2[[#This Row],[14-15 FTES]])))*-1</f>
        <v>-7.9563182527301102</v>
      </c>
      <c r="G15" s="3"/>
    </row>
    <row r="16" spans="1:7" x14ac:dyDescent="0.2">
      <c r="A16" t="s">
        <v>9</v>
      </c>
      <c r="B16">
        <v>16.600000000000001</v>
      </c>
      <c r="C16">
        <v>15</v>
      </c>
      <c r="D16">
        <v>19.3</v>
      </c>
      <c r="E16" s="8">
        <f>(100*(1-(Table2[[#This Row],[16-17 FTES]]/Table2[[#This Row],[15-16 FTES]])))*-1</f>
        <v>28.666666666666664</v>
      </c>
      <c r="F16" s="7">
        <f>(100*(1-(Table2[[#This Row],[16-17 FTES]]/Table2[[#This Row],[14-15 FTES]])))*-1</f>
        <v>16.265060240963859</v>
      </c>
      <c r="G16" s="3"/>
    </row>
    <row r="17" spans="1:7" x14ac:dyDescent="0.2">
      <c r="A17" t="s">
        <v>10</v>
      </c>
      <c r="B17">
        <v>155.9</v>
      </c>
      <c r="C17">
        <v>162.4</v>
      </c>
      <c r="D17">
        <v>163</v>
      </c>
      <c r="E17" s="8">
        <f>(100*(1-(Table2[[#This Row],[16-17 FTES]]/Table2[[#This Row],[15-16 FTES]])))*-1</f>
        <v>0.36945812807880341</v>
      </c>
      <c r="F17" s="7">
        <f>(100*(1-(Table2[[#This Row],[16-17 FTES]]/Table2[[#This Row],[14-15 FTES]])))*-1</f>
        <v>4.5542014111610074</v>
      </c>
      <c r="G17" s="3"/>
    </row>
    <row r="18" spans="1:7" x14ac:dyDescent="0.2">
      <c r="A18" t="s">
        <v>11</v>
      </c>
      <c r="B18">
        <v>214.7</v>
      </c>
      <c r="C18">
        <v>220.8</v>
      </c>
      <c r="D18">
        <v>238.1</v>
      </c>
      <c r="E18" s="8">
        <f>(100*(1-(Table2[[#This Row],[16-17 FTES]]/Table2[[#This Row],[15-16 FTES]])))*-1</f>
        <v>7.8351449275362306</v>
      </c>
      <c r="F18" s="7">
        <f>(100*(1-(Table2[[#This Row],[16-17 FTES]]/Table2[[#This Row],[14-15 FTES]])))*-1</f>
        <v>10.89892873777365</v>
      </c>
      <c r="G18" s="3"/>
    </row>
    <row r="19" spans="1:7" x14ac:dyDescent="0.2">
      <c r="A19" t="s">
        <v>12</v>
      </c>
      <c r="B19">
        <v>10.8</v>
      </c>
      <c r="C19">
        <v>12.1</v>
      </c>
      <c r="D19">
        <v>5.9</v>
      </c>
      <c r="E19" s="8">
        <f>(100*(1-(Table2[[#This Row],[16-17 FTES]]/Table2[[#This Row],[15-16 FTES]])))*-1</f>
        <v>-51.239669421487598</v>
      </c>
      <c r="F19" s="7">
        <f>(100*(1-(Table2[[#This Row],[16-17 FTES]]/Table2[[#This Row],[14-15 FTES]])))*-1</f>
        <v>-45.370370370370374</v>
      </c>
      <c r="G19" s="4"/>
    </row>
    <row r="20" spans="1:7" x14ac:dyDescent="0.2">
      <c r="A20" t="s">
        <v>13</v>
      </c>
      <c r="B20">
        <v>31.1</v>
      </c>
      <c r="C20">
        <v>39.6</v>
      </c>
      <c r="D20">
        <v>56.4</v>
      </c>
      <c r="E20" s="8">
        <f>(100*(1-(Table2[[#This Row],[16-17 FTES]]/Table2[[#This Row],[15-16 FTES]])))*-1</f>
        <v>42.424242424242408</v>
      </c>
      <c r="F20" s="7">
        <f>(100*(1-(Table2[[#This Row],[16-17 FTES]]/Table2[[#This Row],[14-15 FTES]])))*-1</f>
        <v>81.350482315112529</v>
      </c>
      <c r="G20" s="3"/>
    </row>
    <row r="21" spans="1:7" x14ac:dyDescent="0.2">
      <c r="A21" t="s">
        <v>14</v>
      </c>
      <c r="B21">
        <v>46.9</v>
      </c>
      <c r="C21">
        <v>16.5</v>
      </c>
      <c r="D21"/>
      <c r="E21" s="8">
        <f>(100*(1-(Table2[[#This Row],[16-17 FTES]]/Table2[[#This Row],[15-16 FTES]])))*-1</f>
        <v>-100</v>
      </c>
      <c r="F21" s="7">
        <f>(100*(1-(Table2[[#This Row],[16-17 FTES]]/Table2[[#This Row],[14-15 FTES]])))*-1</f>
        <v>-100</v>
      </c>
      <c r="G21" s="3"/>
    </row>
    <row r="22" spans="1:7" x14ac:dyDescent="0.2">
      <c r="A22" t="s">
        <v>15</v>
      </c>
      <c r="B22">
        <v>67.900000000000006</v>
      </c>
      <c r="C22">
        <v>73.2</v>
      </c>
      <c r="D22">
        <v>72.3</v>
      </c>
      <c r="E22" s="8">
        <f>(100*(1-(Table2[[#This Row],[16-17 FTES]]/Table2[[#This Row],[15-16 FTES]])))*-1</f>
        <v>-1.2295081967213184</v>
      </c>
      <c r="F22" s="7">
        <f>(100*(1-(Table2[[#This Row],[16-17 FTES]]/Table2[[#This Row],[14-15 FTES]])))*-1</f>
        <v>6.4801178203239829</v>
      </c>
      <c r="G22" s="3"/>
    </row>
    <row r="23" spans="1:7" x14ac:dyDescent="0.2">
      <c r="A23" t="s">
        <v>16</v>
      </c>
      <c r="B23">
        <v>1.7</v>
      </c>
      <c r="C23"/>
      <c r="D23"/>
      <c r="E23" s="8" t="e">
        <f>(100*(1-(Table2[[#This Row],[16-17 FTES]]/Table2[[#This Row],[15-16 FTES]])))*-1</f>
        <v>#DIV/0!</v>
      </c>
      <c r="F23" s="7">
        <f>(100*(1-(Table2[[#This Row],[16-17 FTES]]/Table2[[#This Row],[14-15 FTES]])))*-1</f>
        <v>-100</v>
      </c>
      <c r="G23" s="3"/>
    </row>
    <row r="24" spans="1:7" x14ac:dyDescent="0.2">
      <c r="A24" t="s">
        <v>17</v>
      </c>
      <c r="B24">
        <v>111.3</v>
      </c>
      <c r="C24">
        <v>126</v>
      </c>
      <c r="D24">
        <v>120.2</v>
      </c>
      <c r="E24" s="8">
        <f>(100*(1-(Table2[[#This Row],[16-17 FTES]]/Table2[[#This Row],[15-16 FTES]])))*-1</f>
        <v>-4.6031746031745975</v>
      </c>
      <c r="F24" s="7">
        <f>(100*(1-(Table2[[#This Row],[16-17 FTES]]/Table2[[#This Row],[14-15 FTES]])))*-1</f>
        <v>7.9964061096136518</v>
      </c>
      <c r="G24" s="4"/>
    </row>
    <row r="25" spans="1:7" x14ac:dyDescent="0.2">
      <c r="A25" t="s">
        <v>18</v>
      </c>
      <c r="B25"/>
      <c r="C25">
        <v>1.4</v>
      </c>
      <c r="D25">
        <v>0</v>
      </c>
      <c r="E25" s="8">
        <f>(100*(1-(Table2[[#This Row],[16-17 FTES]]/Table2[[#This Row],[15-16 FTES]])))*-1</f>
        <v>-100</v>
      </c>
      <c r="F25" s="7" t="e">
        <f>(100*(1-(Table2[[#This Row],[16-17 FTES]]/Table2[[#This Row],[14-15 FTES]])))*-1</f>
        <v>#DIV/0!</v>
      </c>
      <c r="G25" s="3"/>
    </row>
    <row r="26" spans="1:7" x14ac:dyDescent="0.2">
      <c r="A26" t="s">
        <v>19</v>
      </c>
      <c r="B26">
        <v>148.19999999999999</v>
      </c>
      <c r="C26">
        <v>151.1</v>
      </c>
      <c r="D26">
        <v>154.19999999999999</v>
      </c>
      <c r="E26" s="8">
        <f>(100*(1-(Table2[[#This Row],[16-17 FTES]]/Table2[[#This Row],[15-16 FTES]])))*-1</f>
        <v>2.0516214427531487</v>
      </c>
      <c r="F26" s="7">
        <f>(100*(1-(Table2[[#This Row],[16-17 FTES]]/Table2[[#This Row],[14-15 FTES]])))*-1</f>
        <v>4.0485829959514108</v>
      </c>
      <c r="G26" s="3"/>
    </row>
    <row r="27" spans="1:7" x14ac:dyDescent="0.2">
      <c r="A27" t="s">
        <v>20</v>
      </c>
      <c r="B27">
        <v>163.4</v>
      </c>
      <c r="C27">
        <v>139.9</v>
      </c>
      <c r="D27">
        <v>137.19999999999999</v>
      </c>
      <c r="E27" s="8">
        <f>(100*(1-(Table2[[#This Row],[16-17 FTES]]/Table2[[#This Row],[15-16 FTES]])))*-1</f>
        <v>-1.9299499642602025</v>
      </c>
      <c r="F27" s="7">
        <f>(100*(1-(Table2[[#This Row],[16-17 FTES]]/Table2[[#This Row],[14-15 FTES]])))*-1</f>
        <v>-16.034271725826198</v>
      </c>
      <c r="G27" s="3"/>
    </row>
    <row r="28" spans="1:7" x14ac:dyDescent="0.2">
      <c r="A28" t="s">
        <v>21</v>
      </c>
      <c r="B28">
        <v>147.1</v>
      </c>
      <c r="C28">
        <v>160.1</v>
      </c>
      <c r="D28">
        <v>175</v>
      </c>
      <c r="E28" s="8">
        <f>(100*(1-(Table2[[#This Row],[16-17 FTES]]/Table2[[#This Row],[15-16 FTES]])))*-1</f>
        <v>9.3066833229231705</v>
      </c>
      <c r="F28" s="7">
        <f>(100*(1-(Table2[[#This Row],[16-17 FTES]]/Table2[[#This Row],[14-15 FTES]])))*-1</f>
        <v>18.96668932698844</v>
      </c>
      <c r="G28" s="3"/>
    </row>
    <row r="29" spans="1:7" x14ac:dyDescent="0.2">
      <c r="A29" t="s">
        <v>22</v>
      </c>
      <c r="B29">
        <v>2.1</v>
      </c>
      <c r="C29">
        <v>2.2000000000000002</v>
      </c>
      <c r="D29">
        <v>1.7</v>
      </c>
      <c r="E29" s="8">
        <f>(100*(1-(Table2[[#This Row],[16-17 FTES]]/Table2[[#This Row],[15-16 FTES]])))*-1</f>
        <v>-22.727272727272741</v>
      </c>
      <c r="F29" s="7">
        <f>(100*(1-(Table2[[#This Row],[16-17 FTES]]/Table2[[#This Row],[14-15 FTES]])))*-1</f>
        <v>-19.047619047619058</v>
      </c>
      <c r="G29" s="3"/>
    </row>
    <row r="30" spans="1:7" x14ac:dyDescent="0.2">
      <c r="A30" t="s">
        <v>23</v>
      </c>
      <c r="B30">
        <v>0</v>
      </c>
      <c r="C30">
        <v>0</v>
      </c>
      <c r="D30">
        <v>0</v>
      </c>
      <c r="E30" s="8" t="e">
        <f>(100*(1-(Table2[[#This Row],[16-17 FTES]]/Table2[[#This Row],[15-16 FTES]])))*-1</f>
        <v>#DIV/0!</v>
      </c>
      <c r="F30" s="7" t="e">
        <f>(100*(1-(Table2[[#This Row],[16-17 FTES]]/Table2[[#This Row],[14-15 FTES]])))*-1</f>
        <v>#DIV/0!</v>
      </c>
      <c r="G30" s="3"/>
    </row>
    <row r="31" spans="1:7" x14ac:dyDescent="0.2">
      <c r="A31" t="s">
        <v>24</v>
      </c>
      <c r="B31">
        <v>17.2</v>
      </c>
      <c r="C31">
        <v>21.4</v>
      </c>
      <c r="D31">
        <v>21.8</v>
      </c>
      <c r="E31" s="8">
        <f>(100*(1-(Table2[[#This Row],[16-17 FTES]]/Table2[[#This Row],[15-16 FTES]])))*-1</f>
        <v>1.8691588785046731</v>
      </c>
      <c r="F31" s="7">
        <f>(100*(1-(Table2[[#This Row],[16-17 FTES]]/Table2[[#This Row],[14-15 FTES]])))*-1</f>
        <v>26.744186046511629</v>
      </c>
      <c r="G31" s="3"/>
    </row>
    <row r="32" spans="1:7" x14ac:dyDescent="0.2">
      <c r="A32" t="s">
        <v>25</v>
      </c>
      <c r="B32">
        <v>22.6</v>
      </c>
      <c r="C32">
        <v>5.6</v>
      </c>
      <c r="D32"/>
      <c r="E32" s="8">
        <f>(100*(1-(Table2[[#This Row],[16-17 FTES]]/Table2[[#This Row],[15-16 FTES]])))*-1</f>
        <v>-100</v>
      </c>
      <c r="F32" s="7">
        <f>(100*(1-(Table2[[#This Row],[16-17 FTES]]/Table2[[#This Row],[14-15 FTES]])))*-1</f>
        <v>-100</v>
      </c>
      <c r="G32" s="3"/>
    </row>
    <row r="33" spans="1:7" x14ac:dyDescent="0.2">
      <c r="A33" t="s">
        <v>26</v>
      </c>
      <c r="B33">
        <v>21.5</v>
      </c>
      <c r="C33">
        <v>17.899999999999999</v>
      </c>
      <c r="D33">
        <v>21.6</v>
      </c>
      <c r="E33" s="8">
        <f>(100*(1-(Table2[[#This Row],[16-17 FTES]]/Table2[[#This Row],[15-16 FTES]])))*-1</f>
        <v>20.670391061452541</v>
      </c>
      <c r="F33" s="7">
        <f>(100*(1-(Table2[[#This Row],[16-17 FTES]]/Table2[[#This Row],[14-15 FTES]])))*-1</f>
        <v>0.46511627906977715</v>
      </c>
      <c r="G33" s="3"/>
    </row>
    <row r="34" spans="1:7" x14ac:dyDescent="0.2">
      <c r="A34" t="s">
        <v>27</v>
      </c>
      <c r="B34">
        <v>43.9</v>
      </c>
      <c r="C34">
        <v>53</v>
      </c>
      <c r="D34">
        <v>57.2</v>
      </c>
      <c r="E34" s="8">
        <f>(100*(1-(Table2[[#This Row],[16-17 FTES]]/Table2[[#This Row],[15-16 FTES]])))*-1</f>
        <v>7.9245283018867907</v>
      </c>
      <c r="F34" s="7">
        <f>(100*(1-(Table2[[#This Row],[16-17 FTES]]/Table2[[#This Row],[14-15 FTES]])))*-1</f>
        <v>30.296127562642372</v>
      </c>
      <c r="G34" s="3"/>
    </row>
    <row r="35" spans="1:7" x14ac:dyDescent="0.2">
      <c r="A35" t="s">
        <v>28</v>
      </c>
      <c r="B35">
        <v>455.8</v>
      </c>
      <c r="C35">
        <v>454.6</v>
      </c>
      <c r="D35">
        <v>450.3</v>
      </c>
      <c r="E35" s="8">
        <f>(100*(1-(Table2[[#This Row],[16-17 FTES]]/Table2[[#This Row],[15-16 FTES]])))*-1</f>
        <v>-0.94588649362077337</v>
      </c>
      <c r="F35" s="7">
        <f>(100*(1-(Table2[[#This Row],[16-17 FTES]]/Table2[[#This Row],[14-15 FTES]])))*-1</f>
        <v>-1.2066695919262793</v>
      </c>
      <c r="G35" s="3"/>
    </row>
    <row r="36" spans="1:7" x14ac:dyDescent="0.2">
      <c r="A36" t="s">
        <v>29</v>
      </c>
      <c r="B36"/>
      <c r="C36">
        <v>0</v>
      </c>
      <c r="D36">
        <v>0</v>
      </c>
      <c r="E36" s="8" t="e">
        <f>(100*(1-(Table2[[#This Row],[16-17 FTES]]/Table2[[#This Row],[15-16 FTES]])))*-1</f>
        <v>#DIV/0!</v>
      </c>
      <c r="F36" s="7" t="e">
        <f>(100*(1-(Table2[[#This Row],[16-17 FTES]]/Table2[[#This Row],[14-15 FTES]])))*-1</f>
        <v>#DIV/0!</v>
      </c>
      <c r="G36" s="3"/>
    </row>
    <row r="37" spans="1:7" x14ac:dyDescent="0.2">
      <c r="A37" t="s">
        <v>30</v>
      </c>
      <c r="B37">
        <v>7.8</v>
      </c>
      <c r="C37">
        <v>10.8</v>
      </c>
      <c r="D37">
        <v>10.8</v>
      </c>
      <c r="E37" s="8">
        <f>(100*(1-(Table2[[#This Row],[16-17 FTES]]/Table2[[#This Row],[15-16 FTES]])))*-1</f>
        <v>0</v>
      </c>
      <c r="F37" s="7">
        <f>(100*(1-(Table2[[#This Row],[16-17 FTES]]/Table2[[#This Row],[14-15 FTES]])))*-1</f>
        <v>38.461538461538481</v>
      </c>
      <c r="G37" s="3"/>
    </row>
    <row r="38" spans="1:7" x14ac:dyDescent="0.2">
      <c r="A38" t="s">
        <v>31</v>
      </c>
      <c r="B38">
        <v>152.1</v>
      </c>
      <c r="C38">
        <v>159.9</v>
      </c>
      <c r="D38">
        <v>201.6</v>
      </c>
      <c r="E38" s="8">
        <f>(100*(1-(Table2[[#This Row],[16-17 FTES]]/Table2[[#This Row],[15-16 FTES]])))*-1</f>
        <v>26.07879924953096</v>
      </c>
      <c r="F38" s="7">
        <f>(100*(1-(Table2[[#This Row],[16-17 FTES]]/Table2[[#This Row],[14-15 FTES]])))*-1</f>
        <v>32.544378698224861</v>
      </c>
      <c r="G38" s="3"/>
    </row>
    <row r="39" spans="1:7" x14ac:dyDescent="0.2">
      <c r="A39" t="s">
        <v>32</v>
      </c>
      <c r="B39">
        <v>6.9</v>
      </c>
      <c r="C39">
        <v>7.9</v>
      </c>
      <c r="D39">
        <v>7.7</v>
      </c>
      <c r="E39" s="8">
        <f>(100*(1-(Table2[[#This Row],[16-17 FTES]]/Table2[[#This Row],[15-16 FTES]])))*-1</f>
        <v>-2.5316455696202556</v>
      </c>
      <c r="F39" s="7">
        <f>(100*(1-(Table2[[#This Row],[16-17 FTES]]/Table2[[#This Row],[14-15 FTES]])))*-1</f>
        <v>11.594202898550732</v>
      </c>
      <c r="G39" s="4"/>
    </row>
    <row r="40" spans="1:7" x14ac:dyDescent="0.2">
      <c r="A40" t="s">
        <v>33</v>
      </c>
      <c r="B40">
        <v>9.6</v>
      </c>
      <c r="C40">
        <v>10.9</v>
      </c>
      <c r="D40">
        <v>14.5</v>
      </c>
      <c r="E40" s="8">
        <f>(100*(1-(Table2[[#This Row],[16-17 FTES]]/Table2[[#This Row],[15-16 FTES]])))*-1</f>
        <v>33.027522935779821</v>
      </c>
      <c r="F40" s="7">
        <f>(100*(1-(Table2[[#This Row],[16-17 FTES]]/Table2[[#This Row],[14-15 FTES]])))*-1</f>
        <v>51.041666666666671</v>
      </c>
      <c r="G40" s="3"/>
    </row>
    <row r="41" spans="1:7" x14ac:dyDescent="0.2">
      <c r="A41" t="s">
        <v>34</v>
      </c>
      <c r="B41">
        <v>37.4</v>
      </c>
      <c r="C41">
        <v>35.6</v>
      </c>
      <c r="D41">
        <v>32.200000000000003</v>
      </c>
      <c r="E41" s="8">
        <f>(100*(1-(Table2[[#This Row],[16-17 FTES]]/Table2[[#This Row],[15-16 FTES]])))*-1</f>
        <v>-9.5505617977528097</v>
      </c>
      <c r="F41" s="7">
        <f>(100*(1-(Table2[[#This Row],[16-17 FTES]]/Table2[[#This Row],[14-15 FTES]])))*-1</f>
        <v>-13.903743315508009</v>
      </c>
      <c r="G41" s="3"/>
    </row>
    <row r="42" spans="1:7" x14ac:dyDescent="0.2">
      <c r="A42" t="s">
        <v>35</v>
      </c>
      <c r="B42">
        <v>0</v>
      </c>
      <c r="C42">
        <v>0</v>
      </c>
      <c r="D42"/>
      <c r="E42" s="8" t="e">
        <f>(100*(1-(Table2[[#This Row],[16-17 FTES]]/Table2[[#This Row],[15-16 FTES]])))*-1</f>
        <v>#DIV/0!</v>
      </c>
      <c r="F42" s="7" t="e">
        <f>(100*(1-(Table2[[#This Row],[16-17 FTES]]/Table2[[#This Row],[14-15 FTES]])))*-1</f>
        <v>#DIV/0!</v>
      </c>
      <c r="G42" s="3"/>
    </row>
    <row r="43" spans="1:7" x14ac:dyDescent="0.2">
      <c r="A43" t="s">
        <v>36</v>
      </c>
      <c r="B43">
        <v>77.099999999999994</v>
      </c>
      <c r="C43">
        <v>75.400000000000006</v>
      </c>
      <c r="D43">
        <v>83.2</v>
      </c>
      <c r="E43" s="8">
        <f>(100*(1-(Table2[[#This Row],[16-17 FTES]]/Table2[[#This Row],[15-16 FTES]])))*-1</f>
        <v>10.344827586206895</v>
      </c>
      <c r="F43" s="7">
        <f>(100*(1-(Table2[[#This Row],[16-17 FTES]]/Table2[[#This Row],[14-15 FTES]])))*-1</f>
        <v>7.911802853437111</v>
      </c>
      <c r="G43" s="3"/>
    </row>
    <row r="44" spans="1:7" x14ac:dyDescent="0.2">
      <c r="A44" t="s">
        <v>37</v>
      </c>
      <c r="B44">
        <v>17.899999999999999</v>
      </c>
      <c r="C44">
        <v>13</v>
      </c>
      <c r="D44">
        <v>29.6</v>
      </c>
      <c r="E44" s="8">
        <f>(100*(1-(Table2[[#This Row],[16-17 FTES]]/Table2[[#This Row],[15-16 FTES]])))*-1</f>
        <v>127.69230769230768</v>
      </c>
      <c r="F44" s="7">
        <f>(100*(1-(Table2[[#This Row],[16-17 FTES]]/Table2[[#This Row],[14-15 FTES]])))*-1</f>
        <v>65.363128491620131</v>
      </c>
      <c r="G44" s="3"/>
    </row>
    <row r="45" spans="1:7" x14ac:dyDescent="0.2">
      <c r="A45" t="s">
        <v>38</v>
      </c>
      <c r="B45">
        <v>150.5</v>
      </c>
      <c r="C45">
        <v>158.69999999999999</v>
      </c>
      <c r="D45">
        <v>156.6</v>
      </c>
      <c r="E45" s="8">
        <f>(100*(1-(Table2[[#This Row],[16-17 FTES]]/Table2[[#This Row],[15-16 FTES]])))*-1</f>
        <v>-1.3232514177693777</v>
      </c>
      <c r="F45" s="7">
        <f>(100*(1-(Table2[[#This Row],[16-17 FTES]]/Table2[[#This Row],[14-15 FTES]])))*-1</f>
        <v>4.0531561461794041</v>
      </c>
      <c r="G45" s="3"/>
    </row>
    <row r="46" spans="1:7" x14ac:dyDescent="0.2">
      <c r="A46" t="s">
        <v>70</v>
      </c>
      <c r="B46"/>
      <c r="C46"/>
      <c r="D46">
        <v>0</v>
      </c>
      <c r="E46" s="8" t="e">
        <f>(100*(1-(Table2[[#This Row],[16-17 FTES]]/Table2[[#This Row],[15-16 FTES]])))*-1</f>
        <v>#DIV/0!</v>
      </c>
      <c r="F46" s="7" t="e">
        <f>(100*(1-(Table2[[#This Row],[16-17 FTES]]/Table2[[#This Row],[14-15 FTES]])))*-1</f>
        <v>#DIV/0!</v>
      </c>
      <c r="G46" s="3"/>
    </row>
    <row r="47" spans="1:7" x14ac:dyDescent="0.2">
      <c r="A47" t="s">
        <v>39</v>
      </c>
      <c r="B47">
        <v>48.3</v>
      </c>
      <c r="C47">
        <v>48.4</v>
      </c>
      <c r="D47">
        <v>56.2</v>
      </c>
      <c r="E47" s="8">
        <f>(100*(1-(Table2[[#This Row],[16-17 FTES]]/Table2[[#This Row],[15-16 FTES]])))*-1</f>
        <v>16.115702479338843</v>
      </c>
      <c r="F47" s="7">
        <f>(100*(1-(Table2[[#This Row],[16-17 FTES]]/Table2[[#This Row],[14-15 FTES]])))*-1</f>
        <v>16.3561076604555</v>
      </c>
      <c r="G47" s="3"/>
    </row>
    <row r="48" spans="1:7" x14ac:dyDescent="0.2">
      <c r="A48" t="s">
        <v>40</v>
      </c>
      <c r="B48">
        <v>127.6</v>
      </c>
      <c r="C48">
        <v>156.1</v>
      </c>
      <c r="D48">
        <v>49.2</v>
      </c>
      <c r="E48" s="8">
        <f>(100*(1-(Table2[[#This Row],[16-17 FTES]]/Table2[[#This Row],[15-16 FTES]])))*-1</f>
        <v>-68.48174247277386</v>
      </c>
      <c r="F48" s="7">
        <f>(100*(1-(Table2[[#This Row],[16-17 FTES]]/Table2[[#This Row],[14-15 FTES]])))*-1</f>
        <v>-61.442006269592476</v>
      </c>
      <c r="G48" s="3"/>
    </row>
    <row r="49" spans="1:7" x14ac:dyDescent="0.2">
      <c r="A49" t="s">
        <v>41</v>
      </c>
      <c r="B49">
        <v>244.2</v>
      </c>
      <c r="C49">
        <v>443.7</v>
      </c>
      <c r="D49">
        <v>546</v>
      </c>
      <c r="E49" s="8">
        <f>(100*(1-(Table2[[#This Row],[16-17 FTES]]/Table2[[#This Row],[15-16 FTES]])))*-1</f>
        <v>23.056118999323871</v>
      </c>
      <c r="F49" s="7">
        <f>(100*(1-(Table2[[#This Row],[16-17 FTES]]/Table2[[#This Row],[14-15 FTES]])))*-1</f>
        <v>123.5872235872236</v>
      </c>
      <c r="G49" s="3"/>
    </row>
    <row r="50" spans="1:7" x14ac:dyDescent="0.2">
      <c r="A50" t="s">
        <v>42</v>
      </c>
      <c r="B50">
        <v>4</v>
      </c>
      <c r="C50">
        <v>2.7</v>
      </c>
      <c r="D50">
        <v>4.4000000000000004</v>
      </c>
      <c r="E50" s="8">
        <f>(100*(1-(Table2[[#This Row],[16-17 FTES]]/Table2[[#This Row],[15-16 FTES]])))*-1</f>
        <v>62.962962962962976</v>
      </c>
      <c r="F50" s="7">
        <f>(100*(1-(Table2[[#This Row],[16-17 FTES]]/Table2[[#This Row],[14-15 FTES]])))*-1</f>
        <v>10.000000000000009</v>
      </c>
      <c r="G50" s="3"/>
    </row>
    <row r="51" spans="1:7" x14ac:dyDescent="0.2">
      <c r="A51" t="s">
        <v>43</v>
      </c>
      <c r="B51">
        <v>12.6</v>
      </c>
      <c r="C51">
        <v>13.2</v>
      </c>
      <c r="D51">
        <v>12.4</v>
      </c>
      <c r="E51" s="8">
        <f>(100*(1-(Table2[[#This Row],[16-17 FTES]]/Table2[[#This Row],[15-16 FTES]])))*-1</f>
        <v>-6.0606060606060552</v>
      </c>
      <c r="F51" s="7">
        <f>(100*(1-(Table2[[#This Row],[16-17 FTES]]/Table2[[#This Row],[14-15 FTES]])))*-1</f>
        <v>-1.5873015873015817</v>
      </c>
      <c r="G51" s="3"/>
    </row>
    <row r="52" spans="1:7" x14ac:dyDescent="0.2">
      <c r="A52" t="s">
        <v>44</v>
      </c>
      <c r="B52">
        <v>139.19999999999999</v>
      </c>
      <c r="C52">
        <v>141.19999999999999</v>
      </c>
      <c r="D52">
        <v>134.4</v>
      </c>
      <c r="E52" s="8">
        <f>(100*(1-(Table2[[#This Row],[16-17 FTES]]/Table2[[#This Row],[15-16 FTES]])))*-1</f>
        <v>-4.8158640226628746</v>
      </c>
      <c r="F52" s="7">
        <f>(100*(1-(Table2[[#This Row],[16-17 FTES]]/Table2[[#This Row],[14-15 FTES]])))*-1</f>
        <v>-3.4482758620689502</v>
      </c>
      <c r="G52" s="3"/>
    </row>
    <row r="53" spans="1:7" x14ac:dyDescent="0.2">
      <c r="A53" t="s">
        <v>45</v>
      </c>
      <c r="B53">
        <v>22.2</v>
      </c>
      <c r="C53">
        <v>18.5</v>
      </c>
      <c r="D53">
        <v>20.8</v>
      </c>
      <c r="E53" s="8">
        <f>(100*(1-(Table2[[#This Row],[16-17 FTES]]/Table2[[#This Row],[15-16 FTES]])))*-1</f>
        <v>12.432432432432439</v>
      </c>
      <c r="F53" s="7">
        <f>(100*(1-(Table2[[#This Row],[16-17 FTES]]/Table2[[#This Row],[14-15 FTES]])))*-1</f>
        <v>-6.306306306306297</v>
      </c>
      <c r="G53" s="3"/>
    </row>
    <row r="54" spans="1:7" x14ac:dyDescent="0.2">
      <c r="A54" t="s">
        <v>46</v>
      </c>
      <c r="B54">
        <v>590.6</v>
      </c>
      <c r="C54">
        <v>601.9</v>
      </c>
      <c r="D54">
        <v>607.29999999999995</v>
      </c>
      <c r="E54" s="8">
        <f>(100*(1-(Table2[[#This Row],[16-17 FTES]]/Table2[[#This Row],[15-16 FTES]])))*-1</f>
        <v>0.89715899651103825</v>
      </c>
      <c r="F54" s="7">
        <f>(100*(1-(Table2[[#This Row],[16-17 FTES]]/Table2[[#This Row],[14-15 FTES]])))*-1</f>
        <v>2.827632915678957</v>
      </c>
      <c r="G54" s="3"/>
    </row>
    <row r="55" spans="1:7" x14ac:dyDescent="0.2">
      <c r="A55" t="s">
        <v>47</v>
      </c>
      <c r="B55">
        <v>3.2</v>
      </c>
      <c r="C55">
        <v>2.5</v>
      </c>
      <c r="D55">
        <v>4.5999999999999996</v>
      </c>
      <c r="E55" s="8">
        <f>(100*(1-(Table2[[#This Row],[16-17 FTES]]/Table2[[#This Row],[15-16 FTES]])))*-1</f>
        <v>83.999999999999986</v>
      </c>
      <c r="F55" s="7">
        <f>(100*(1-(Table2[[#This Row],[16-17 FTES]]/Table2[[#This Row],[14-15 FTES]])))*-1</f>
        <v>43.749999999999979</v>
      </c>
      <c r="G55" s="3"/>
    </row>
    <row r="56" spans="1:7" x14ac:dyDescent="0.2">
      <c r="A56" t="s">
        <v>48</v>
      </c>
      <c r="B56">
        <v>0.2</v>
      </c>
      <c r="C56">
        <v>4.5</v>
      </c>
      <c r="D56">
        <v>6.5</v>
      </c>
      <c r="E56" s="8">
        <f>(100*(1-(Table2[[#This Row],[16-17 FTES]]/Table2[[#This Row],[15-16 FTES]])))*-1</f>
        <v>44.444444444444443</v>
      </c>
      <c r="F56" s="7">
        <f>(100*(1-(Table2[[#This Row],[16-17 FTES]]/Table2[[#This Row],[14-15 FTES]])))*-1</f>
        <v>3150</v>
      </c>
      <c r="G56" s="3"/>
    </row>
    <row r="57" spans="1:7" x14ac:dyDescent="0.2">
      <c r="A57" t="s">
        <v>49</v>
      </c>
      <c r="B57">
        <v>2.5</v>
      </c>
      <c r="C57">
        <v>1.7</v>
      </c>
      <c r="D57">
        <v>1.8</v>
      </c>
      <c r="E57" s="8">
        <f>(100*(1-(Table2[[#This Row],[16-17 FTES]]/Table2[[#This Row],[15-16 FTES]])))*-1</f>
        <v>5.8823529411764719</v>
      </c>
      <c r="F57" s="7">
        <f>(100*(1-(Table2[[#This Row],[16-17 FTES]]/Table2[[#This Row],[14-15 FTES]])))*-1</f>
        <v>-28.000000000000004</v>
      </c>
      <c r="G57" s="3"/>
    </row>
    <row r="58" spans="1:7" x14ac:dyDescent="0.2">
      <c r="A58" t="s">
        <v>50</v>
      </c>
      <c r="B58">
        <v>64</v>
      </c>
      <c r="C58">
        <v>69.8</v>
      </c>
      <c r="D58">
        <v>63.8</v>
      </c>
      <c r="E58" s="8">
        <f>(100*(1-(Table2[[#This Row],[16-17 FTES]]/Table2[[#This Row],[15-16 FTES]])))*-1</f>
        <v>-8.5959885386819543</v>
      </c>
      <c r="F58" s="7">
        <f>(100*(1-(Table2[[#This Row],[16-17 FTES]]/Table2[[#This Row],[14-15 FTES]])))*-1</f>
        <v>-0.31250000000000444</v>
      </c>
      <c r="G58" s="3"/>
    </row>
    <row r="59" spans="1:7" x14ac:dyDescent="0.2">
      <c r="A59" t="s">
        <v>51</v>
      </c>
      <c r="B59">
        <v>37.1</v>
      </c>
      <c r="C59">
        <v>43.8</v>
      </c>
      <c r="D59">
        <v>45.2</v>
      </c>
      <c r="E59" s="8">
        <f>(100*(1-(Table2[[#This Row],[16-17 FTES]]/Table2[[#This Row],[15-16 FTES]])))*-1</f>
        <v>3.1963470319634757</v>
      </c>
      <c r="F59" s="7">
        <f>(100*(1-(Table2[[#This Row],[16-17 FTES]]/Table2[[#This Row],[14-15 FTES]])))*-1</f>
        <v>21.832884097035034</v>
      </c>
      <c r="G59" s="3"/>
    </row>
    <row r="60" spans="1:7" x14ac:dyDescent="0.2">
      <c r="A60" t="s">
        <v>52</v>
      </c>
      <c r="B60">
        <v>34.299999999999997</v>
      </c>
      <c r="C60">
        <v>32.299999999999997</v>
      </c>
      <c r="D60">
        <v>43.5</v>
      </c>
      <c r="E60" s="8">
        <f>(100*(1-(Table2[[#This Row],[16-17 FTES]]/Table2[[#This Row],[15-16 FTES]])))*-1</f>
        <v>34.674922600619219</v>
      </c>
      <c r="F60" s="7">
        <f>(100*(1-(Table2[[#This Row],[16-17 FTES]]/Table2[[#This Row],[14-15 FTES]])))*-1</f>
        <v>26.822157434402349</v>
      </c>
      <c r="G60" s="4"/>
    </row>
    <row r="61" spans="1:7" x14ac:dyDescent="0.2">
      <c r="A61" t="s">
        <v>53</v>
      </c>
      <c r="B61">
        <v>69.5</v>
      </c>
      <c r="C61">
        <v>71.3</v>
      </c>
      <c r="D61">
        <v>71.599999999999994</v>
      </c>
      <c r="E61" s="8">
        <f>(100*(1-(Table2[[#This Row],[16-17 FTES]]/Table2[[#This Row],[15-16 FTES]])))*-1</f>
        <v>0.42075736325384305</v>
      </c>
      <c r="F61" s="7">
        <f>(100*(1-(Table2[[#This Row],[16-17 FTES]]/Table2[[#This Row],[14-15 FTES]])))*-1</f>
        <v>3.0215827338129442</v>
      </c>
      <c r="G61" s="3"/>
    </row>
    <row r="62" spans="1:7" x14ac:dyDescent="0.2">
      <c r="A62" t="s">
        <v>54</v>
      </c>
      <c r="B62">
        <v>7.8</v>
      </c>
      <c r="C62">
        <v>7.6</v>
      </c>
      <c r="D62">
        <v>6.6</v>
      </c>
      <c r="E62" s="8">
        <f>(100*(1-(Table2[[#This Row],[16-17 FTES]]/Table2[[#This Row],[15-16 FTES]])))*-1</f>
        <v>-13.157894736842103</v>
      </c>
      <c r="F62" s="7">
        <f>(100*(1-(Table2[[#This Row],[16-17 FTES]]/Table2[[#This Row],[14-15 FTES]])))*-1</f>
        <v>-15.384615384615385</v>
      </c>
      <c r="G62" s="3"/>
    </row>
    <row r="63" spans="1:7" x14ac:dyDescent="0.2">
      <c r="A63" t="s">
        <v>55</v>
      </c>
      <c r="B63">
        <v>95.4</v>
      </c>
      <c r="C63">
        <v>102.7</v>
      </c>
      <c r="D63">
        <v>114.1</v>
      </c>
      <c r="E63" s="8">
        <f>(100*(1-(Table2[[#This Row],[16-17 FTES]]/Table2[[#This Row],[15-16 FTES]])))*-1</f>
        <v>11.100292112950338</v>
      </c>
      <c r="F63" s="7">
        <f>(100*(1-(Table2[[#This Row],[16-17 FTES]]/Table2[[#This Row],[14-15 FTES]])))*-1</f>
        <v>19.601677148846953</v>
      </c>
      <c r="G63" s="3"/>
    </row>
    <row r="64" spans="1:7" x14ac:dyDescent="0.2">
      <c r="A64" t="s">
        <v>56</v>
      </c>
      <c r="B64"/>
      <c r="C64">
        <v>3.7</v>
      </c>
      <c r="D64">
        <v>4.7</v>
      </c>
      <c r="E64" s="8">
        <f>(100*(1-(Table2[[#This Row],[16-17 FTES]]/Table2[[#This Row],[15-16 FTES]])))*-1</f>
        <v>27.027027027027017</v>
      </c>
      <c r="F64" s="7" t="e">
        <f>(100*(1-(Table2[[#This Row],[16-17 FTES]]/Table2[[#This Row],[14-15 FTES]])))*-1</f>
        <v>#DIV/0!</v>
      </c>
      <c r="G64" s="3"/>
    </row>
    <row r="65" spans="1:7" x14ac:dyDescent="0.2">
      <c r="A65" t="s">
        <v>57</v>
      </c>
      <c r="B65">
        <v>84.5</v>
      </c>
      <c r="C65">
        <v>85.2</v>
      </c>
      <c r="D65">
        <v>97.7</v>
      </c>
      <c r="E65" s="8">
        <f>(100*(1-(Table2[[#This Row],[16-17 FTES]]/Table2[[#This Row],[15-16 FTES]])))*-1</f>
        <v>14.671361502347423</v>
      </c>
      <c r="F65" s="7">
        <f>(100*(1-(Table2[[#This Row],[16-17 FTES]]/Table2[[#This Row],[14-15 FTES]])))*-1</f>
        <v>15.621301775147934</v>
      </c>
      <c r="G65" s="3"/>
    </row>
    <row r="66" spans="1:7" x14ac:dyDescent="0.2">
      <c r="A66" t="s">
        <v>58</v>
      </c>
      <c r="B66">
        <v>112.5</v>
      </c>
      <c r="C66">
        <v>97.8</v>
      </c>
      <c r="D66">
        <v>102.5</v>
      </c>
      <c r="E66" s="8">
        <f>(100*(1-(Table2[[#This Row],[16-17 FTES]]/Table2[[#This Row],[15-16 FTES]])))*-1</f>
        <v>4.805725971370145</v>
      </c>
      <c r="F66" s="7">
        <f>(100*(1-(Table2[[#This Row],[16-17 FTES]]/Table2[[#This Row],[14-15 FTES]])))*-1</f>
        <v>-8.8888888888888911</v>
      </c>
      <c r="G66" s="3"/>
    </row>
    <row r="67" spans="1:7" x14ac:dyDescent="0.2">
      <c r="A67" t="s">
        <v>59</v>
      </c>
      <c r="B67">
        <v>44.7</v>
      </c>
      <c r="C67">
        <v>46.4</v>
      </c>
      <c r="D67">
        <v>40.1</v>
      </c>
      <c r="E67" s="8">
        <f>(100*(1-(Table2[[#This Row],[16-17 FTES]]/Table2[[#This Row],[15-16 FTES]])))*-1</f>
        <v>-13.577586206896541</v>
      </c>
      <c r="F67" s="7">
        <f>(100*(1-(Table2[[#This Row],[16-17 FTES]]/Table2[[#This Row],[14-15 FTES]])))*-1</f>
        <v>-10.290827740492169</v>
      </c>
      <c r="G67" s="3"/>
    </row>
    <row r="68" spans="1:7" x14ac:dyDescent="0.2">
      <c r="A68" t="s">
        <v>60</v>
      </c>
      <c r="B68">
        <v>41.6</v>
      </c>
      <c r="C68">
        <v>27.3</v>
      </c>
      <c r="D68">
        <v>29</v>
      </c>
      <c r="E68" s="8">
        <f>(100*(1-(Table2[[#This Row],[16-17 FTES]]/Table2[[#This Row],[15-16 FTES]])))*-1</f>
        <v>6.2271062271062272</v>
      </c>
      <c r="F68" s="7">
        <f>(100*(1-(Table2[[#This Row],[16-17 FTES]]/Table2[[#This Row],[14-15 FTES]])))*-1</f>
        <v>-30.28846153846154</v>
      </c>
      <c r="G68" s="3"/>
    </row>
    <row r="69" spans="1:7" ht="12.75" customHeight="1" x14ac:dyDescent="0.2">
      <c r="B69"/>
      <c r="C69"/>
      <c r="D69"/>
      <c r="E69" s="8"/>
      <c r="F69" s="7"/>
    </row>
    <row r="70" spans="1:7" x14ac:dyDescent="0.2">
      <c r="A70" s="15" t="s">
        <v>67</v>
      </c>
      <c r="B70" s="15"/>
      <c r="C70" s="15"/>
      <c r="D70" s="15"/>
      <c r="E70" s="15"/>
      <c r="F70" s="15"/>
    </row>
    <row r="71" spans="1:7" x14ac:dyDescent="0.2">
      <c r="A71" s="15"/>
      <c r="B71" s="15"/>
      <c r="C71" s="15"/>
      <c r="D71" s="15"/>
      <c r="E71" s="15"/>
      <c r="F71" s="15"/>
    </row>
    <row r="72" spans="1:7" x14ac:dyDescent="0.2">
      <c r="A72" s="11"/>
      <c r="B72" s="11"/>
      <c r="C72" s="11"/>
      <c r="D72" s="11"/>
      <c r="E72" s="11"/>
      <c r="F72" s="11"/>
    </row>
    <row r="73" spans="1:7" x14ac:dyDescent="0.2">
      <c r="A73" s="10" t="s">
        <v>65</v>
      </c>
      <c r="B73" s="12"/>
      <c r="C73" s="12"/>
      <c r="D73" s="12"/>
      <c r="E73" s="12"/>
      <c r="F73" s="12"/>
    </row>
    <row r="74" spans="1:7" x14ac:dyDescent="0.2">
      <c r="A74" s="13" t="s">
        <v>66</v>
      </c>
    </row>
  </sheetData>
  <mergeCells count="1">
    <mergeCell ref="A70:F71"/>
  </mergeCells>
  <pageMargins left="0.7" right="0.7" top="0.75" bottom="0.75" header="0.3" footer="0.3"/>
  <pageSetup orientation="portrait" horizontalDpi="4294967293" vertic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Wruck</dc:creator>
  <cp:lastModifiedBy>Peter J. Wruck</cp:lastModifiedBy>
  <dcterms:created xsi:type="dcterms:W3CDTF">2016-08-15T17:30:22Z</dcterms:created>
  <dcterms:modified xsi:type="dcterms:W3CDTF">2017-10-09T21:46:30Z</dcterms:modified>
</cp:coreProperties>
</file>